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16995" windowHeight="8865" activeTab="1"/>
  </bookViews>
  <sheets>
    <sheet name="With Whitewater rafting." sheetId="1" r:id="rId1"/>
    <sheet name="With Whitewater rafting 2" sheetId="2" r:id="rId2"/>
    <sheet name="Sheet2" sheetId="3" r:id="rId3"/>
    <sheet name="Sheet1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<sst xmlns="http://schemas.openxmlformats.org/spreadsheetml/2006/main" count="218" uniqueCount="92">
  <si>
    <t>Depart</t>
  </si>
  <si>
    <t>Arrive</t>
  </si>
  <si>
    <t>What</t>
  </si>
  <si>
    <t>Drive to Rapid City</t>
  </si>
  <si>
    <t>Tub down Rapid Creek</t>
  </si>
  <si>
    <t>Yellowstone</t>
  </si>
  <si>
    <t>Rapid City</t>
  </si>
  <si>
    <t>Home</t>
  </si>
  <si>
    <t>Drive to Dan and Libby's</t>
  </si>
  <si>
    <t>Fargo, ND</t>
  </si>
  <si>
    <t>Time Change</t>
  </si>
  <si>
    <t>Montana</t>
  </si>
  <si>
    <t>North Dakota</t>
  </si>
  <si>
    <t>Camp at Henry's Lake State Park</t>
  </si>
  <si>
    <t>Idaho</t>
  </si>
  <si>
    <t>Bismarck, SD</t>
  </si>
  <si>
    <t>Drive to Cooney State Park</t>
  </si>
  <si>
    <t>Miles</t>
  </si>
  <si>
    <t>Time</t>
  </si>
  <si>
    <t>ND</t>
  </si>
  <si>
    <t>MT</t>
  </si>
  <si>
    <t>Drive to Tower Falls, WY (Yellowstone)</t>
  </si>
  <si>
    <t>ID</t>
  </si>
  <si>
    <t>Drive to Canyon</t>
  </si>
  <si>
    <t>Drive Home</t>
  </si>
  <si>
    <t>Drive to Henrys Lake State Park</t>
  </si>
  <si>
    <t>Drive to Old Faithful</t>
  </si>
  <si>
    <t>Drive to Grand Teton</t>
  </si>
  <si>
    <t>Ferry to Cascade Canyon Trailhead dock</t>
  </si>
  <si>
    <t>Hike to Hidden Falls and Inspiration Point</t>
  </si>
  <si>
    <t>Drive to Grant Village</t>
  </si>
  <si>
    <t>Camp at Grant Village</t>
  </si>
  <si>
    <t>Date</t>
  </si>
  <si>
    <t>Where to stay</t>
  </si>
  <si>
    <t>States</t>
  </si>
  <si>
    <t>Price</t>
  </si>
  <si>
    <t>Comfort Inn</t>
  </si>
  <si>
    <t>Cabin at Henrys Lake</t>
  </si>
  <si>
    <t>Drive to Jamestown, SD</t>
  </si>
  <si>
    <t>http://www.rockcreekresort.com/default.asp</t>
  </si>
  <si>
    <t>Rock Creek Resort</t>
  </si>
  <si>
    <t>Drive to Red Lodge, MT</t>
  </si>
  <si>
    <t>bear tooth highway</t>
  </si>
  <si>
    <t>Drive to Mammoth Hot Springs</t>
  </si>
  <si>
    <t>Drive to Norris</t>
  </si>
  <si>
    <t>Camp at Canyon</t>
  </si>
  <si>
    <t>Drive to Gardiner, MT</t>
  </si>
  <si>
    <t>Travelodge</t>
  </si>
  <si>
    <t>Drive to Henry's Lake SP</t>
  </si>
  <si>
    <t>White water rafting (Gardiner)</t>
  </si>
  <si>
    <t>Bear Tooth highway</t>
  </si>
  <si>
    <t>Drive to Norris, WY</t>
  </si>
  <si>
    <t>Drive to Madison, WY</t>
  </si>
  <si>
    <t>Rustic Falls, Sheepeatter Cliff</t>
  </si>
  <si>
    <t>Beryl Spring, Gibbon Falls</t>
  </si>
  <si>
    <t>Cabin</t>
  </si>
  <si>
    <t>http://www.wildwestrafting.com/</t>
  </si>
  <si>
    <t>Other Info</t>
  </si>
  <si>
    <t>Reserved?</t>
  </si>
  <si>
    <t>Explore Tower Falls</t>
  </si>
  <si>
    <t>Tower Falls</t>
  </si>
  <si>
    <t>Explore Mammoth Hot Springs</t>
  </si>
  <si>
    <t>Upper terrace area loop (car)</t>
  </si>
  <si>
    <t>Lower terrace 1.5 (hike)</t>
  </si>
  <si>
    <t>Explore the Upper, Lower Geyser Basin</t>
  </si>
  <si>
    <t>Old Faithful</t>
  </si>
  <si>
    <t>Explore West Thumb and Grant Village</t>
  </si>
  <si>
    <t>Explore Upper and Lower Falls</t>
  </si>
  <si>
    <t>WY</t>
  </si>
  <si>
    <t>SD</t>
  </si>
  <si>
    <t>MN</t>
  </si>
  <si>
    <t>Kepler's Cascades, Abyss Pool</t>
  </si>
  <si>
    <t>Uncle Tom's Trial, Drive out to Artist's Point</t>
  </si>
  <si>
    <t>Drive to Tower Falls (Dunraven Pass)</t>
  </si>
  <si>
    <t>2 Waterfalls, Sulphur Caldron, Mud Volcano</t>
  </si>
  <si>
    <t>Rapid City (tubing)</t>
  </si>
  <si>
    <t>Firehole Canyon Drive, Firehole Falls, Sapphire Pool</t>
  </si>
  <si>
    <t>Y</t>
  </si>
  <si>
    <t>Already Charged</t>
  </si>
  <si>
    <t>Total Expenses</t>
  </si>
  <si>
    <t>Amount left</t>
  </si>
  <si>
    <t>Yellowstone, Grand Tetons and Rapid City 2008</t>
  </si>
  <si>
    <t>TOTAL MILES</t>
  </si>
  <si>
    <t>GALLONS of GAS</t>
  </si>
  <si>
    <t>COST OF GAS ($4.25 /gal.)</t>
  </si>
  <si>
    <t>Already Paid</t>
  </si>
  <si>
    <t>FOOD AND LODGING</t>
  </si>
  <si>
    <t>TOTAL Gas, Lodging and Food</t>
  </si>
  <si>
    <t>MT, WY</t>
  </si>
  <si>
    <t>Drive to Devil's Tower</t>
  </si>
  <si>
    <t>Drive to Teton Village</t>
  </si>
  <si>
    <t>Drive to Jenny Lake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</si>
</sst>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&quot;$&quot;#,##0.00"/>
    <numFmt numFmtId="167" formatCode="[$-409]h:mm:ss\ AM/PM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"/>
    <numFmt numFmtId="174" formatCode="&quot;$&quot;#,##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alifornian FB"/>
      <family val="1"/>
    </font>
    <font>
      <b/>
      <sz val="8"/>
      <name val="Arial Unicode MS"/>
      <family val="2"/>
    </font>
    <font>
      <sz val="8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20" fontId="0" fillId="0" borderId="0" xfId="0" applyNumberFormat="1" applyAlignment="1">
      <alignment/>
    </xf>
    <xf numFmtId="6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5" fontId="0" fillId="0" borderId="1" xfId="0" applyNumberFormat="1" applyFill="1" applyBorder="1" applyAlignment="1">
      <alignment/>
    </xf>
    <xf numFmtId="20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20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20" fontId="0" fillId="0" borderId="2" xfId="0" applyNumberFormat="1" applyFill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20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166" fontId="0" fillId="0" borderId="2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20" fontId="0" fillId="0" borderId="3" xfId="0" applyNumberFormat="1" applyFill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20" fontId="0" fillId="0" borderId="3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166" fontId="0" fillId="0" borderId="3" xfId="0" applyNumberFormat="1" applyFill="1" applyBorder="1" applyAlignment="1">
      <alignment/>
    </xf>
    <xf numFmtId="165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68" fontId="5" fillId="0" borderId="0" xfId="0" applyNumberFormat="1" applyFont="1" applyFill="1" applyAlignment="1">
      <alignment horizontal="centerContinuous" vertical="center"/>
    </xf>
    <xf numFmtId="166" fontId="5" fillId="0" borderId="0" xfId="0" applyNumberFormat="1" applyFont="1" applyFill="1" applyAlignment="1">
      <alignment horizontal="centerContinuous" vertic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5" fontId="7" fillId="2" borderId="1" xfId="0" applyNumberFormat="1" applyFont="1" applyFill="1" applyBorder="1" applyAlignment="1">
      <alignment horizontal="left"/>
    </xf>
    <xf numFmtId="20" fontId="7" fillId="2" borderId="1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20" fontId="7" fillId="2" borderId="1" xfId="0" applyNumberFormat="1" applyFont="1" applyFill="1" applyBorder="1" applyAlignment="1">
      <alignment/>
    </xf>
    <xf numFmtId="166" fontId="7" fillId="2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left"/>
    </xf>
    <xf numFmtId="20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left"/>
    </xf>
    <xf numFmtId="20" fontId="7" fillId="2" borderId="2" xfId="0" applyNumberFormat="1" applyFont="1" applyFill="1" applyBorder="1" applyAlignment="1">
      <alignment horizontal="center"/>
    </xf>
    <xf numFmtId="168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/>
    </xf>
    <xf numFmtId="166" fontId="7" fillId="2" borderId="2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left"/>
    </xf>
    <xf numFmtId="20" fontId="7" fillId="2" borderId="0" xfId="0" applyNumberFormat="1" applyFont="1" applyFill="1" applyBorder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20" fontId="7" fillId="2" borderId="0" xfId="0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left"/>
    </xf>
    <xf numFmtId="20" fontId="7" fillId="2" borderId="3" xfId="0" applyNumberFormat="1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0" fontId="7" fillId="2" borderId="3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 horizontal="left"/>
    </xf>
    <xf numFmtId="20" fontId="7" fillId="0" borderId="2" xfId="0" applyNumberFormat="1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20" fontId="7" fillId="0" borderId="2" xfId="0" applyNumberFormat="1" applyFont="1" applyFill="1" applyBorder="1" applyAlignment="1">
      <alignment/>
    </xf>
    <xf numFmtId="166" fontId="7" fillId="0" borderId="2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20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left"/>
    </xf>
    <xf numFmtId="20" fontId="7" fillId="0" borderId="3" xfId="0" applyNumberFormat="1" applyFont="1" applyFill="1" applyBorder="1" applyAlignment="1">
      <alignment horizontal="center"/>
    </xf>
    <xf numFmtId="168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/>
    </xf>
    <xf numFmtId="166" fontId="7" fillId="2" borderId="2" xfId="0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166" fontId="7" fillId="2" borderId="3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6" fontId="8" fillId="0" borderId="0" xfId="0" applyNumberFormat="1" applyFont="1" applyFill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166" fontId="9" fillId="0" borderId="0" xfId="0" applyNumberFormat="1" applyFont="1" applyFill="1" applyAlignment="1">
      <alignment horizontal="center" wrapText="1"/>
    </xf>
    <xf numFmtId="174" fontId="8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right"/>
    </xf>
    <xf numFmtId="0" fontId="3" fillId="0" borderId="1" xfId="20" applyFill="1" applyBorder="1" applyAlignment="1">
      <alignment/>
    </xf>
    <xf numFmtId="0" fontId="3" fillId="0" borderId="2" xfId="20" applyFill="1" applyBorder="1" applyAlignment="1">
      <alignment/>
    </xf>
    <xf numFmtId="166" fontId="7" fillId="4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ckcreekresort.com/default.asp" TargetMode="External" /><Relationship Id="rId2" Type="http://schemas.openxmlformats.org/officeDocument/2006/relationships/hyperlink" Target="http://www.wildwestrafting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ockcreekresort.com/default.asp" TargetMode="External" /><Relationship Id="rId2" Type="http://schemas.openxmlformats.org/officeDocument/2006/relationships/hyperlink" Target="http://www.wildwestrafting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3">
      <selection activeCell="A22" sqref="A22"/>
    </sheetView>
  </sheetViews>
  <sheetFormatPr defaultColWidth="9.140625" defaultRowHeight="12.75"/>
  <cols>
    <col min="1" max="1" width="22.28125" style="6" bestFit="1" customWidth="1"/>
    <col min="2" max="2" width="7.57421875" style="7" bestFit="1" customWidth="1"/>
    <col min="3" max="3" width="7.00390625" style="7" bestFit="1" customWidth="1"/>
    <col min="4" max="4" width="0" style="8" hidden="1" customWidth="1"/>
    <col min="5" max="5" width="30.28125" style="5" bestFit="1" customWidth="1"/>
    <col min="6" max="6" width="7.57421875" style="7" bestFit="1" customWidth="1"/>
    <col min="7" max="7" width="8.7109375" style="7" bestFit="1" customWidth="1"/>
    <col min="8" max="8" width="16.57421875" style="5" bestFit="1" customWidth="1"/>
    <col min="9" max="9" width="10.8515625" style="7" bestFit="1" customWidth="1"/>
    <col min="10" max="10" width="8.57421875" style="7" customWidth="1"/>
    <col min="11" max="11" width="9.140625" style="10" bestFit="1" customWidth="1"/>
    <col min="12" max="12" width="36.7109375" style="5" customWidth="1"/>
    <col min="13" max="16384" width="9.140625" style="5" customWidth="1"/>
  </cols>
  <sheetData>
    <row r="1" spans="1:12" ht="63" customHeight="1">
      <c r="A1" s="42" t="s">
        <v>81</v>
      </c>
      <c r="B1" s="43"/>
      <c r="C1" s="43"/>
      <c r="D1" s="44"/>
      <c r="E1" s="43"/>
      <c r="F1" s="43"/>
      <c r="G1" s="43"/>
      <c r="H1" s="43"/>
      <c r="I1" s="43"/>
      <c r="J1" s="43"/>
      <c r="K1" s="45"/>
      <c r="L1" s="43"/>
    </row>
    <row r="2" spans="1:12" s="4" customFormat="1" ht="13.5">
      <c r="A2" s="46" t="s">
        <v>32</v>
      </c>
      <c r="B2" s="47" t="s">
        <v>0</v>
      </c>
      <c r="C2" s="47" t="s">
        <v>1</v>
      </c>
      <c r="D2" s="48"/>
      <c r="E2" s="47" t="s">
        <v>2</v>
      </c>
      <c r="F2" s="47" t="s">
        <v>17</v>
      </c>
      <c r="G2" s="47" t="s">
        <v>18</v>
      </c>
      <c r="H2" s="47" t="s">
        <v>33</v>
      </c>
      <c r="I2" s="47" t="s">
        <v>58</v>
      </c>
      <c r="J2" s="47" t="s">
        <v>34</v>
      </c>
      <c r="K2" s="49" t="s">
        <v>35</v>
      </c>
      <c r="L2" s="47" t="s">
        <v>57</v>
      </c>
    </row>
    <row r="3" spans="1:12" ht="13.5">
      <c r="A3" s="50">
        <v>39682</v>
      </c>
      <c r="B3" s="51">
        <v>0.1875</v>
      </c>
      <c r="C3" s="51">
        <f>B3+G3</f>
        <v>0.41666666666666663</v>
      </c>
      <c r="D3" s="52">
        <v>0.041666666666666664</v>
      </c>
      <c r="E3" s="53" t="s">
        <v>38</v>
      </c>
      <c r="F3" s="54">
        <v>336</v>
      </c>
      <c r="G3" s="51">
        <v>0.22916666666666666</v>
      </c>
      <c r="H3" s="55" t="s">
        <v>36</v>
      </c>
      <c r="I3" s="51" t="s">
        <v>77</v>
      </c>
      <c r="J3" s="54" t="s">
        <v>19</v>
      </c>
      <c r="K3" s="56">
        <v>100</v>
      </c>
      <c r="L3" s="53"/>
    </row>
    <row r="4" spans="1:12" ht="13.5">
      <c r="A4" s="57">
        <f>A3+1</f>
        <v>39683</v>
      </c>
      <c r="B4" s="58">
        <v>0.375</v>
      </c>
      <c r="C4" s="58">
        <f>B4+G4-D4</f>
        <v>0.7083333333333334</v>
      </c>
      <c r="D4" s="59">
        <v>0.041666666666666664</v>
      </c>
      <c r="E4" s="60" t="s">
        <v>41</v>
      </c>
      <c r="F4" s="61">
        <v>577</v>
      </c>
      <c r="G4" s="58">
        <v>0.375</v>
      </c>
      <c r="H4" s="62" t="s">
        <v>40</v>
      </c>
      <c r="I4" s="58" t="s">
        <v>77</v>
      </c>
      <c r="J4" s="61" t="s">
        <v>20</v>
      </c>
      <c r="K4" s="63">
        <f>115+30</f>
        <v>145</v>
      </c>
      <c r="L4" s="119" t="s">
        <v>39</v>
      </c>
    </row>
    <row r="5" spans="1:12" ht="13.5">
      <c r="A5" s="64">
        <f>A4+1</f>
        <v>39684</v>
      </c>
      <c r="B5" s="65">
        <v>0.375</v>
      </c>
      <c r="C5" s="65">
        <f>B5+G5</f>
        <v>0.5</v>
      </c>
      <c r="D5" s="66">
        <v>0.041666666666666664</v>
      </c>
      <c r="E5" s="67" t="s">
        <v>21</v>
      </c>
      <c r="F5" s="68">
        <v>96</v>
      </c>
      <c r="G5" s="65">
        <v>0.125</v>
      </c>
      <c r="H5" s="69"/>
      <c r="I5" s="65"/>
      <c r="J5" s="68"/>
      <c r="K5" s="70"/>
      <c r="L5" s="67" t="s">
        <v>50</v>
      </c>
    </row>
    <row r="6" spans="1:12" ht="13.5">
      <c r="A6" s="71"/>
      <c r="B6" s="72">
        <f>C5</f>
        <v>0.5</v>
      </c>
      <c r="C6" s="72">
        <v>0.041666666666666664</v>
      </c>
      <c r="D6" s="73"/>
      <c r="E6" s="74" t="s">
        <v>59</v>
      </c>
      <c r="F6" s="75"/>
      <c r="G6" s="72"/>
      <c r="H6" s="76"/>
      <c r="I6" s="72"/>
      <c r="J6" s="75"/>
      <c r="K6" s="77"/>
      <c r="L6" s="74" t="s">
        <v>60</v>
      </c>
    </row>
    <row r="7" spans="1:12" ht="13.5">
      <c r="A7" s="71"/>
      <c r="B7" s="72">
        <f>C6</f>
        <v>0.041666666666666664</v>
      </c>
      <c r="C7" s="72">
        <f>B7+G7</f>
        <v>0.08333333333333333</v>
      </c>
      <c r="D7" s="73">
        <v>0.041666666666666664</v>
      </c>
      <c r="E7" s="74" t="s">
        <v>43</v>
      </c>
      <c r="F7" s="75">
        <v>21</v>
      </c>
      <c r="G7" s="72">
        <v>0.041666666666666664</v>
      </c>
      <c r="H7" s="76"/>
      <c r="I7" s="72"/>
      <c r="J7" s="75"/>
      <c r="K7" s="77">
        <v>30</v>
      </c>
      <c r="L7" s="74" t="s">
        <v>62</v>
      </c>
    </row>
    <row r="8" spans="1:12" ht="13.5">
      <c r="A8" s="71"/>
      <c r="B8" s="72">
        <f>C7</f>
        <v>0.08333333333333333</v>
      </c>
      <c r="C8" s="72">
        <v>0.25</v>
      </c>
      <c r="D8" s="73"/>
      <c r="E8" s="74" t="s">
        <v>61</v>
      </c>
      <c r="F8" s="75"/>
      <c r="G8" s="72"/>
      <c r="H8" s="76"/>
      <c r="I8" s="72"/>
      <c r="J8" s="75"/>
      <c r="K8" s="77"/>
      <c r="L8" s="74" t="s">
        <v>63</v>
      </c>
    </row>
    <row r="9" spans="1:12" ht="13.5">
      <c r="A9" s="78"/>
      <c r="B9" s="79">
        <f>C8</f>
        <v>0.25</v>
      </c>
      <c r="C9" s="79">
        <f>B9+G9</f>
        <v>0.2604166666666667</v>
      </c>
      <c r="D9" s="80">
        <v>0.041666666666666664</v>
      </c>
      <c r="E9" s="81" t="s">
        <v>46</v>
      </c>
      <c r="F9" s="82">
        <v>6</v>
      </c>
      <c r="G9" s="79">
        <v>0.010416666666666666</v>
      </c>
      <c r="H9" s="83" t="s">
        <v>47</v>
      </c>
      <c r="I9" s="79" t="s">
        <v>77</v>
      </c>
      <c r="J9" s="82" t="s">
        <v>88</v>
      </c>
      <c r="K9" s="112">
        <v>116</v>
      </c>
      <c r="L9" s="81"/>
    </row>
    <row r="10" spans="1:12" ht="13.5">
      <c r="A10" s="84">
        <f>A5+1</f>
        <v>39685</v>
      </c>
      <c r="B10" s="85">
        <v>0.375</v>
      </c>
      <c r="C10" s="85">
        <v>0.041666666666666664</v>
      </c>
      <c r="D10" s="86">
        <v>0.041666666666666664</v>
      </c>
      <c r="E10" s="87" t="s">
        <v>49</v>
      </c>
      <c r="F10" s="88"/>
      <c r="G10" s="85"/>
      <c r="H10" s="89"/>
      <c r="I10" s="85"/>
      <c r="J10" s="88"/>
      <c r="K10" s="90">
        <v>66</v>
      </c>
      <c r="L10" s="120" t="s">
        <v>56</v>
      </c>
    </row>
    <row r="11" spans="1:12" ht="13.5">
      <c r="A11" s="91"/>
      <c r="B11" s="92">
        <f>C10</f>
        <v>0.041666666666666664</v>
      </c>
      <c r="C11" s="92">
        <f>B11+G11</f>
        <v>0.10416666666666666</v>
      </c>
      <c r="D11" s="93"/>
      <c r="E11" s="94" t="s">
        <v>51</v>
      </c>
      <c r="F11" s="95">
        <v>30</v>
      </c>
      <c r="G11" s="92">
        <v>0.0625</v>
      </c>
      <c r="H11" s="96"/>
      <c r="I11" s="92"/>
      <c r="J11" s="95"/>
      <c r="K11" s="97"/>
      <c r="L11" s="94" t="s">
        <v>53</v>
      </c>
    </row>
    <row r="12" spans="1:12" ht="13.5">
      <c r="A12" s="91"/>
      <c r="B12" s="92">
        <f>C11</f>
        <v>0.10416666666666666</v>
      </c>
      <c r="C12" s="92">
        <f>B12+G12</f>
        <v>0.14583333333333331</v>
      </c>
      <c r="D12" s="93"/>
      <c r="E12" s="94" t="s">
        <v>52</v>
      </c>
      <c r="F12" s="95">
        <v>14</v>
      </c>
      <c r="G12" s="92">
        <v>0.041666666666666664</v>
      </c>
      <c r="H12" s="96"/>
      <c r="I12" s="92"/>
      <c r="J12" s="95"/>
      <c r="K12" s="97">
        <v>30</v>
      </c>
      <c r="L12" s="94" t="s">
        <v>54</v>
      </c>
    </row>
    <row r="13" spans="1:12" ht="13.5">
      <c r="A13" s="98"/>
      <c r="B13" s="99">
        <f>C12</f>
        <v>0.14583333333333331</v>
      </c>
      <c r="C13" s="99">
        <f>B13+G13</f>
        <v>0.18749999999999997</v>
      </c>
      <c r="D13" s="100">
        <v>0.041666666666666664</v>
      </c>
      <c r="E13" s="101" t="s">
        <v>48</v>
      </c>
      <c r="F13" s="102">
        <v>30</v>
      </c>
      <c r="G13" s="99">
        <v>0.041666666666666664</v>
      </c>
      <c r="H13" s="103" t="s">
        <v>55</v>
      </c>
      <c r="I13" s="99" t="s">
        <v>77</v>
      </c>
      <c r="J13" s="102" t="s">
        <v>22</v>
      </c>
      <c r="K13" s="112">
        <v>58</v>
      </c>
      <c r="L13" s="101"/>
    </row>
    <row r="14" spans="1:12" ht="13.5">
      <c r="A14" s="64">
        <f>A10+1</f>
        <v>39686</v>
      </c>
      <c r="B14" s="65">
        <v>0.375</v>
      </c>
      <c r="C14" s="65">
        <f>B14+G14</f>
        <v>0.4583333333333333</v>
      </c>
      <c r="D14" s="66">
        <v>0.041666666666666664</v>
      </c>
      <c r="E14" s="67" t="s">
        <v>26</v>
      </c>
      <c r="F14" s="68">
        <v>50</v>
      </c>
      <c r="G14" s="65">
        <v>0.08333333333333333</v>
      </c>
      <c r="H14" s="69"/>
      <c r="I14" s="68"/>
      <c r="J14" s="104"/>
      <c r="K14" s="70"/>
      <c r="L14" s="67" t="s">
        <v>76</v>
      </c>
    </row>
    <row r="15" spans="1:12" ht="13.5">
      <c r="A15" s="71"/>
      <c r="B15" s="72"/>
      <c r="C15" s="72"/>
      <c r="D15" s="73"/>
      <c r="E15" s="74" t="s">
        <v>64</v>
      </c>
      <c r="F15" s="75"/>
      <c r="G15" s="72"/>
      <c r="H15" s="76"/>
      <c r="I15" s="75"/>
      <c r="J15" s="105"/>
      <c r="K15" s="77"/>
      <c r="L15" s="74"/>
    </row>
    <row r="16" spans="1:12" ht="13.5">
      <c r="A16" s="71"/>
      <c r="B16" s="72"/>
      <c r="C16" s="72"/>
      <c r="D16" s="73"/>
      <c r="E16" s="74" t="s">
        <v>65</v>
      </c>
      <c r="F16" s="75"/>
      <c r="G16" s="72"/>
      <c r="H16" s="76"/>
      <c r="I16" s="75"/>
      <c r="J16" s="105"/>
      <c r="K16" s="77">
        <v>25</v>
      </c>
      <c r="L16" s="74"/>
    </row>
    <row r="17" spans="1:12" ht="13.5">
      <c r="A17" s="71"/>
      <c r="B17" s="72">
        <v>0.20833333333333334</v>
      </c>
      <c r="C17" s="72">
        <f>B17+G17</f>
        <v>0.22916666666666669</v>
      </c>
      <c r="D17" s="73">
        <v>0.041666666666666664</v>
      </c>
      <c r="E17" s="74" t="s">
        <v>30</v>
      </c>
      <c r="F17" s="75">
        <v>18</v>
      </c>
      <c r="G17" s="72">
        <v>0.020833333333333332</v>
      </c>
      <c r="H17" s="76"/>
      <c r="I17" s="75"/>
      <c r="J17" s="105"/>
      <c r="K17" s="77"/>
      <c r="L17" s="74" t="s">
        <v>71</v>
      </c>
    </row>
    <row r="18" spans="1:12" ht="13.5">
      <c r="A18" s="78"/>
      <c r="B18" s="79"/>
      <c r="C18" s="79"/>
      <c r="D18" s="80"/>
      <c r="E18" s="81" t="s">
        <v>66</v>
      </c>
      <c r="F18" s="82"/>
      <c r="G18" s="79"/>
      <c r="H18" s="83" t="s">
        <v>31</v>
      </c>
      <c r="I18" s="79" t="s">
        <v>77</v>
      </c>
      <c r="J18" s="82" t="s">
        <v>68</v>
      </c>
      <c r="K18" s="112">
        <v>20</v>
      </c>
      <c r="L18" s="81"/>
    </row>
    <row r="19" spans="1:12" ht="13.5">
      <c r="A19" s="84">
        <f>A14+1</f>
        <v>39687</v>
      </c>
      <c r="B19" s="85">
        <v>0.3125</v>
      </c>
      <c r="C19" s="85">
        <f>B19+G19</f>
        <v>0.3958333333333333</v>
      </c>
      <c r="D19" s="86">
        <v>0.041666666666666664</v>
      </c>
      <c r="E19" s="87" t="s">
        <v>27</v>
      </c>
      <c r="F19" s="88">
        <v>56</v>
      </c>
      <c r="G19" s="85">
        <v>0.08333333333333333</v>
      </c>
      <c r="H19" s="89"/>
      <c r="I19" s="85"/>
      <c r="J19" s="88"/>
      <c r="K19" s="90">
        <v>30</v>
      </c>
      <c r="L19" s="87"/>
    </row>
    <row r="20" spans="1:12" ht="13.5">
      <c r="A20" s="91"/>
      <c r="B20" s="92"/>
      <c r="C20" s="92"/>
      <c r="D20" s="93">
        <v>0.041666666666666664</v>
      </c>
      <c r="E20" s="94" t="s">
        <v>28</v>
      </c>
      <c r="F20" s="95"/>
      <c r="G20" s="92"/>
      <c r="H20" s="96"/>
      <c r="I20" s="92"/>
      <c r="J20" s="95"/>
      <c r="K20" s="97"/>
      <c r="L20" s="94"/>
    </row>
    <row r="21" spans="1:12" ht="13.5">
      <c r="A21" s="91"/>
      <c r="B21" s="95"/>
      <c r="C21" s="95"/>
      <c r="D21" s="93">
        <v>0.041666666666666664</v>
      </c>
      <c r="E21" s="94" t="s">
        <v>29</v>
      </c>
      <c r="F21" s="95"/>
      <c r="G21" s="95"/>
      <c r="H21" s="94"/>
      <c r="I21" s="95"/>
      <c r="J21" s="95"/>
      <c r="K21" s="97"/>
      <c r="L21" s="94"/>
    </row>
    <row r="22" spans="1:12" ht="13.5">
      <c r="A22" s="91"/>
      <c r="B22" s="92"/>
      <c r="C22" s="92"/>
      <c r="D22" s="93">
        <v>0.041666666666666664</v>
      </c>
      <c r="E22" s="94" t="s">
        <v>73</v>
      </c>
      <c r="F22" s="95"/>
      <c r="G22" s="92"/>
      <c r="H22" s="96"/>
      <c r="I22" s="92"/>
      <c r="J22" s="95"/>
      <c r="K22" s="97"/>
      <c r="L22" s="94" t="s">
        <v>74</v>
      </c>
    </row>
    <row r="23" spans="1:12" ht="13.5">
      <c r="A23" s="98"/>
      <c r="B23" s="99">
        <v>0.041666666666666664</v>
      </c>
      <c r="C23" s="99">
        <f>B23+G23</f>
        <v>0.25</v>
      </c>
      <c r="D23" s="100"/>
      <c r="E23" s="101" t="s">
        <v>23</v>
      </c>
      <c r="F23" s="102">
        <v>147</v>
      </c>
      <c r="G23" s="99">
        <v>0.20833333333333334</v>
      </c>
      <c r="H23" s="103" t="s">
        <v>45</v>
      </c>
      <c r="I23" s="99" t="s">
        <v>77</v>
      </c>
      <c r="J23" s="102" t="s">
        <v>68</v>
      </c>
      <c r="K23" s="112">
        <v>20</v>
      </c>
      <c r="L23" s="101"/>
    </row>
    <row r="24" spans="1:12" ht="13.5">
      <c r="A24" s="64">
        <f>A19+1</f>
        <v>39688</v>
      </c>
      <c r="B24" s="65">
        <v>0.3333333333333333</v>
      </c>
      <c r="C24" s="65">
        <v>0.4166666666666667</v>
      </c>
      <c r="D24" s="66"/>
      <c r="E24" s="67" t="s">
        <v>67</v>
      </c>
      <c r="F24" s="68"/>
      <c r="G24" s="65"/>
      <c r="H24" s="67"/>
      <c r="I24" s="68"/>
      <c r="J24" s="68"/>
      <c r="K24" s="70">
        <v>30</v>
      </c>
      <c r="L24" s="67" t="s">
        <v>72</v>
      </c>
    </row>
    <row r="25" spans="1:12" ht="13.5">
      <c r="A25" s="71"/>
      <c r="B25" s="72">
        <f>C24</f>
        <v>0.4166666666666667</v>
      </c>
      <c r="C25" s="72">
        <f>B25+G25</f>
        <v>0.7291666666666667</v>
      </c>
      <c r="D25" s="73"/>
      <c r="E25" s="74" t="s">
        <v>89</v>
      </c>
      <c r="F25" s="75">
        <v>403</v>
      </c>
      <c r="G25" s="72">
        <v>0.3125</v>
      </c>
      <c r="H25" s="74"/>
      <c r="I25" s="75"/>
      <c r="J25" s="75"/>
      <c r="K25" s="77"/>
      <c r="L25" s="74"/>
    </row>
    <row r="26" spans="1:12" ht="13.5">
      <c r="A26" s="78"/>
      <c r="B26" s="79">
        <v>0.7708333333333334</v>
      </c>
      <c r="C26" s="79">
        <f>B26+G26</f>
        <v>0.8541666666666667</v>
      </c>
      <c r="D26" s="80">
        <v>0.041666666666666664</v>
      </c>
      <c r="E26" s="81" t="s">
        <v>3</v>
      </c>
      <c r="F26" s="82">
        <v>109</v>
      </c>
      <c r="G26" s="79">
        <v>0.08333333333333333</v>
      </c>
      <c r="H26" s="81"/>
      <c r="I26" s="82"/>
      <c r="J26" s="82" t="s">
        <v>69</v>
      </c>
      <c r="K26" s="106"/>
      <c r="L26" s="81"/>
    </row>
    <row r="27" spans="1:12" ht="13.5">
      <c r="A27" s="57">
        <f>A24+1</f>
        <v>39689</v>
      </c>
      <c r="B27" s="61"/>
      <c r="C27" s="61"/>
      <c r="D27" s="59">
        <v>0.041666666666666664</v>
      </c>
      <c r="E27" s="60" t="s">
        <v>6</v>
      </c>
      <c r="F27" s="61"/>
      <c r="G27" s="61"/>
      <c r="H27" s="62"/>
      <c r="I27" s="58"/>
      <c r="J27" s="61" t="s">
        <v>69</v>
      </c>
      <c r="K27" s="63">
        <v>30</v>
      </c>
      <c r="L27" s="60"/>
    </row>
    <row r="28" spans="1:12" ht="13.5">
      <c r="A28" s="50">
        <f>A27+1</f>
        <v>39690</v>
      </c>
      <c r="B28" s="54"/>
      <c r="C28" s="54"/>
      <c r="D28" s="52"/>
      <c r="E28" s="53" t="s">
        <v>75</v>
      </c>
      <c r="F28" s="54"/>
      <c r="G28" s="54"/>
      <c r="H28" s="55"/>
      <c r="I28" s="51"/>
      <c r="J28" s="54" t="s">
        <v>69</v>
      </c>
      <c r="K28" s="56">
        <v>30</v>
      </c>
      <c r="L28" s="53"/>
    </row>
    <row r="29" spans="1:12" ht="13.5">
      <c r="A29" s="57">
        <f>A28+1</f>
        <v>39691</v>
      </c>
      <c r="B29" s="58"/>
      <c r="C29" s="58"/>
      <c r="D29" s="59"/>
      <c r="E29" s="60" t="s">
        <v>6</v>
      </c>
      <c r="F29" s="61"/>
      <c r="G29" s="58"/>
      <c r="H29" s="60"/>
      <c r="I29" s="61"/>
      <c r="J29" s="61" t="s">
        <v>69</v>
      </c>
      <c r="K29" s="63">
        <v>30</v>
      </c>
      <c r="L29" s="60"/>
    </row>
    <row r="30" spans="1:12" ht="13.5">
      <c r="A30" s="50">
        <f>A29+1</f>
        <v>39692</v>
      </c>
      <c r="B30" s="51">
        <v>0.375</v>
      </c>
      <c r="C30" s="51">
        <f>B30+G30+D30</f>
        <v>0.8124999999999999</v>
      </c>
      <c r="D30" s="52">
        <v>0.041666666666666664</v>
      </c>
      <c r="E30" s="53" t="s">
        <v>24</v>
      </c>
      <c r="F30" s="54">
        <v>551</v>
      </c>
      <c r="G30" s="51">
        <v>0.3958333333333333</v>
      </c>
      <c r="H30" s="53"/>
      <c r="I30" s="54"/>
      <c r="J30" s="54" t="s">
        <v>70</v>
      </c>
      <c r="K30" s="56">
        <v>30</v>
      </c>
      <c r="L30" s="53"/>
    </row>
    <row r="31" spans="1:12" ht="15">
      <c r="A31" s="107"/>
      <c r="B31" s="108"/>
      <c r="C31" s="108"/>
      <c r="D31" s="109"/>
      <c r="E31" s="114" t="s">
        <v>82</v>
      </c>
      <c r="F31" s="108">
        <f>SUM(F3:F30)</f>
        <v>2444</v>
      </c>
      <c r="G31" s="108"/>
      <c r="H31" s="110"/>
      <c r="I31" s="108"/>
      <c r="J31" s="108"/>
      <c r="K31" s="113"/>
      <c r="L31" s="110" t="s">
        <v>78</v>
      </c>
    </row>
    <row r="32" spans="1:12" ht="15">
      <c r="A32" s="107"/>
      <c r="B32" s="108"/>
      <c r="C32" s="108"/>
      <c r="D32" s="109"/>
      <c r="E32" s="114" t="s">
        <v>83</v>
      </c>
      <c r="F32" s="108">
        <v>148</v>
      </c>
      <c r="G32" s="108"/>
      <c r="H32" s="110"/>
      <c r="I32" s="108"/>
      <c r="J32" s="108"/>
      <c r="K32" s="111"/>
      <c r="L32" s="110"/>
    </row>
    <row r="33" spans="1:12" ht="15">
      <c r="A33" s="107"/>
      <c r="B33" s="108"/>
      <c r="C33" s="108"/>
      <c r="D33" s="109"/>
      <c r="E33" s="118" t="s">
        <v>84</v>
      </c>
      <c r="F33" s="117">
        <f>F32*4.25</f>
        <v>629</v>
      </c>
      <c r="G33" s="111"/>
      <c r="H33" s="110"/>
      <c r="I33" s="108"/>
      <c r="J33" s="114" t="s">
        <v>86</v>
      </c>
      <c r="K33" s="117">
        <f>SUM(K3:K32)</f>
        <v>790</v>
      </c>
      <c r="L33" s="110"/>
    </row>
    <row r="34" spans="1:12" ht="15">
      <c r="A34" s="107"/>
      <c r="B34" s="108"/>
      <c r="C34" s="108"/>
      <c r="D34" s="109"/>
      <c r="E34" s="114"/>
      <c r="F34" s="108"/>
      <c r="G34" s="108"/>
      <c r="H34" s="110"/>
      <c r="I34" s="108"/>
      <c r="J34" s="108"/>
      <c r="K34" s="111"/>
      <c r="L34" s="110"/>
    </row>
    <row r="35" spans="1:12" ht="36" customHeight="1">
      <c r="A35" s="107"/>
      <c r="B35" s="108"/>
      <c r="C35" s="108"/>
      <c r="D35" s="109"/>
      <c r="E35" s="110"/>
      <c r="F35" s="108"/>
      <c r="G35" s="108"/>
      <c r="H35" s="110"/>
      <c r="I35" s="115" t="s">
        <v>79</v>
      </c>
      <c r="J35" s="116" t="s">
        <v>85</v>
      </c>
      <c r="K35" s="115" t="s">
        <v>80</v>
      </c>
      <c r="L35" s="110"/>
    </row>
    <row r="36" spans="1:12" ht="15">
      <c r="A36" s="107"/>
      <c r="B36" s="108"/>
      <c r="C36" s="108"/>
      <c r="D36" s="109"/>
      <c r="E36" s="110"/>
      <c r="F36" s="108"/>
      <c r="G36" s="108"/>
      <c r="H36" s="114" t="s">
        <v>87</v>
      </c>
      <c r="I36" s="117">
        <f>K33+F33</f>
        <v>1419</v>
      </c>
      <c r="J36" s="117">
        <f>K23+K18+K13+K9</f>
        <v>214</v>
      </c>
      <c r="K36" s="117">
        <f>I36-J36</f>
        <v>1205</v>
      </c>
      <c r="L36" s="110"/>
    </row>
  </sheetData>
  <hyperlinks>
    <hyperlink ref="L4" r:id="rId1" display="http://www.rockcreekresort.com/default.asp"/>
    <hyperlink ref="L10" r:id="rId2" display="http://www.wildwestrafting.com/"/>
  </hyperlinks>
  <printOptions/>
  <pageMargins left="0.5" right="0.5" top="0.75" bottom="0.75" header="0.5" footer="0.5"/>
  <pageSetup fitToHeight="1" fitToWidth="1" horizontalDpi="600" verticalDpi="600" orientation="landscape" scale="78" r:id="rId3"/>
  <ignoredErrors>
    <ignoredError sqref="C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7">
      <selection activeCell="E20" sqref="E20"/>
    </sheetView>
  </sheetViews>
  <sheetFormatPr defaultColWidth="9.140625" defaultRowHeight="12.75"/>
  <cols>
    <col min="1" max="1" width="22.28125" style="6" bestFit="1" customWidth="1"/>
    <col min="2" max="2" width="7.57421875" style="7" bestFit="1" customWidth="1"/>
    <col min="3" max="3" width="7.00390625" style="7" bestFit="1" customWidth="1"/>
    <col min="4" max="4" width="0" style="8" hidden="1" customWidth="1"/>
    <col min="5" max="5" width="30.28125" style="5" bestFit="1" customWidth="1"/>
    <col min="6" max="6" width="7.57421875" style="7" bestFit="1" customWidth="1"/>
    <col min="7" max="7" width="8.7109375" style="7" bestFit="1" customWidth="1"/>
    <col min="8" max="8" width="16.57421875" style="5" bestFit="1" customWidth="1"/>
    <col min="9" max="9" width="10.8515625" style="7" bestFit="1" customWidth="1"/>
    <col min="10" max="10" width="8.57421875" style="7" customWidth="1"/>
    <col min="11" max="11" width="9.140625" style="10" bestFit="1" customWidth="1"/>
    <col min="12" max="12" width="36.7109375" style="5" customWidth="1"/>
    <col min="13" max="16384" width="9.140625" style="5" customWidth="1"/>
  </cols>
  <sheetData>
    <row r="1" spans="1:12" ht="63" customHeight="1">
      <c r="A1" s="42" t="s">
        <v>81</v>
      </c>
      <c r="B1" s="43"/>
      <c r="C1" s="43"/>
      <c r="D1" s="44"/>
      <c r="E1" s="43"/>
      <c r="F1" s="43"/>
      <c r="G1" s="43"/>
      <c r="H1" s="43"/>
      <c r="I1" s="43"/>
      <c r="J1" s="43"/>
      <c r="K1" s="45"/>
      <c r="L1" s="43"/>
    </row>
    <row r="2" spans="1:12" s="4" customFormat="1" ht="13.5">
      <c r="A2" s="46" t="s">
        <v>32</v>
      </c>
      <c r="B2" s="47" t="s">
        <v>0</v>
      </c>
      <c r="C2" s="47" t="s">
        <v>1</v>
      </c>
      <c r="D2" s="48"/>
      <c r="E2" s="47" t="s">
        <v>2</v>
      </c>
      <c r="F2" s="47" t="s">
        <v>17</v>
      </c>
      <c r="G2" s="47" t="s">
        <v>18</v>
      </c>
      <c r="H2" s="47" t="s">
        <v>33</v>
      </c>
      <c r="I2" s="47" t="s">
        <v>58</v>
      </c>
      <c r="J2" s="47" t="s">
        <v>34</v>
      </c>
      <c r="K2" s="49" t="s">
        <v>35</v>
      </c>
      <c r="L2" s="47" t="s">
        <v>57</v>
      </c>
    </row>
    <row r="3" spans="1:12" ht="13.5">
      <c r="A3" s="50">
        <v>39682</v>
      </c>
      <c r="B3" s="51">
        <v>0.1875</v>
      </c>
      <c r="C3" s="51">
        <f>B3+G3</f>
        <v>0.41666666666666663</v>
      </c>
      <c r="D3" s="52">
        <v>0.041666666666666664</v>
      </c>
      <c r="E3" s="53" t="s">
        <v>38</v>
      </c>
      <c r="F3" s="54">
        <v>336</v>
      </c>
      <c r="G3" s="51">
        <v>0.22916666666666666</v>
      </c>
      <c r="H3" s="55" t="s">
        <v>36</v>
      </c>
      <c r="I3" s="51" t="s">
        <v>77</v>
      </c>
      <c r="J3" s="54" t="s">
        <v>19</v>
      </c>
      <c r="K3" s="56">
        <v>100</v>
      </c>
      <c r="L3" s="53"/>
    </row>
    <row r="4" spans="1:12" ht="13.5">
      <c r="A4" s="57">
        <f>A3+1</f>
        <v>39683</v>
      </c>
      <c r="B4" s="58">
        <v>0.375</v>
      </c>
      <c r="C4" s="58">
        <f>B4+G4-D4</f>
        <v>0.7083333333333334</v>
      </c>
      <c r="D4" s="59">
        <v>0.041666666666666664</v>
      </c>
      <c r="E4" s="60" t="s">
        <v>41</v>
      </c>
      <c r="F4" s="61">
        <v>577</v>
      </c>
      <c r="G4" s="58">
        <v>0.375</v>
      </c>
      <c r="H4" s="62" t="s">
        <v>40</v>
      </c>
      <c r="I4" s="58" t="s">
        <v>77</v>
      </c>
      <c r="J4" s="61" t="s">
        <v>20</v>
      </c>
      <c r="K4" s="63">
        <f>115+30</f>
        <v>145</v>
      </c>
      <c r="L4" s="119" t="s">
        <v>39</v>
      </c>
    </row>
    <row r="5" spans="1:12" ht="13.5">
      <c r="A5" s="64">
        <f>A4+1</f>
        <v>39684</v>
      </c>
      <c r="B5" s="65">
        <v>0.375</v>
      </c>
      <c r="C5" s="65">
        <f>B5+G5</f>
        <v>0.5</v>
      </c>
      <c r="D5" s="66">
        <v>0.041666666666666664</v>
      </c>
      <c r="E5" s="67" t="s">
        <v>21</v>
      </c>
      <c r="F5" s="68">
        <v>96</v>
      </c>
      <c r="G5" s="65">
        <v>0.125</v>
      </c>
      <c r="H5" s="69"/>
      <c r="I5" s="65"/>
      <c r="J5" s="68"/>
      <c r="K5" s="70"/>
      <c r="L5" s="67" t="s">
        <v>50</v>
      </c>
    </row>
    <row r="6" spans="1:12" ht="13.5">
      <c r="A6" s="71"/>
      <c r="B6" s="72">
        <f>C5</f>
        <v>0.5</v>
      </c>
      <c r="C6" s="72">
        <v>0.041666666666666664</v>
      </c>
      <c r="D6" s="73"/>
      <c r="E6" s="74" t="s">
        <v>59</v>
      </c>
      <c r="F6" s="75"/>
      <c r="G6" s="72"/>
      <c r="H6" s="76"/>
      <c r="I6" s="72"/>
      <c r="J6" s="75"/>
      <c r="K6" s="77"/>
      <c r="L6" s="74" t="s">
        <v>60</v>
      </c>
    </row>
    <row r="7" spans="1:12" ht="13.5">
      <c r="A7" s="71"/>
      <c r="B7" s="72">
        <f>C6</f>
        <v>0.041666666666666664</v>
      </c>
      <c r="C7" s="72">
        <f>B7+G7</f>
        <v>0.08333333333333333</v>
      </c>
      <c r="D7" s="73">
        <v>0.041666666666666664</v>
      </c>
      <c r="E7" s="74" t="s">
        <v>43</v>
      </c>
      <c r="F7" s="75">
        <v>21</v>
      </c>
      <c r="G7" s="72">
        <v>0.041666666666666664</v>
      </c>
      <c r="H7" s="76"/>
      <c r="I7" s="72"/>
      <c r="J7" s="75"/>
      <c r="K7" s="77">
        <v>30</v>
      </c>
      <c r="L7" s="74" t="s">
        <v>62</v>
      </c>
    </row>
    <row r="8" spans="1:12" ht="13.5">
      <c r="A8" s="71"/>
      <c r="B8" s="72">
        <f>C7</f>
        <v>0.08333333333333333</v>
      </c>
      <c r="C8" s="72">
        <v>0.25</v>
      </c>
      <c r="D8" s="73"/>
      <c r="E8" s="74" t="s">
        <v>61</v>
      </c>
      <c r="F8" s="75"/>
      <c r="G8" s="72"/>
      <c r="H8" s="76"/>
      <c r="I8" s="72"/>
      <c r="J8" s="75"/>
      <c r="K8" s="77"/>
      <c r="L8" s="74" t="s">
        <v>63</v>
      </c>
    </row>
    <row r="9" spans="1:12" ht="13.5">
      <c r="A9" s="78"/>
      <c r="B9" s="79">
        <f>C8</f>
        <v>0.25</v>
      </c>
      <c r="C9" s="79">
        <f>B9+G9</f>
        <v>0.2604166666666667</v>
      </c>
      <c r="D9" s="80">
        <v>0.041666666666666664</v>
      </c>
      <c r="E9" s="81" t="s">
        <v>46</v>
      </c>
      <c r="F9" s="82">
        <v>6</v>
      </c>
      <c r="G9" s="79">
        <v>0.010416666666666666</v>
      </c>
      <c r="H9" s="83" t="s">
        <v>47</v>
      </c>
      <c r="I9" s="79" t="s">
        <v>77</v>
      </c>
      <c r="J9" s="82" t="s">
        <v>88</v>
      </c>
      <c r="K9" s="112">
        <v>116</v>
      </c>
      <c r="L9" s="81"/>
    </row>
    <row r="10" spans="1:12" ht="13.5">
      <c r="A10" s="84">
        <f>A5+1</f>
        <v>39685</v>
      </c>
      <c r="B10" s="85">
        <v>0.375</v>
      </c>
      <c r="C10" s="85">
        <v>0.041666666666666664</v>
      </c>
      <c r="D10" s="86">
        <v>0.041666666666666664</v>
      </c>
      <c r="E10" s="87" t="s">
        <v>49</v>
      </c>
      <c r="F10" s="88"/>
      <c r="G10" s="85"/>
      <c r="H10" s="89"/>
      <c r="I10" s="85"/>
      <c r="J10" s="88"/>
      <c r="K10" s="90">
        <v>66</v>
      </c>
      <c r="L10" s="120" t="s">
        <v>56</v>
      </c>
    </row>
    <row r="11" spans="1:12" ht="13.5">
      <c r="A11" s="91"/>
      <c r="B11" s="92">
        <f>C10</f>
        <v>0.041666666666666664</v>
      </c>
      <c r="C11" s="92">
        <f>B11+G11</f>
        <v>0.10416666666666666</v>
      </c>
      <c r="D11" s="93"/>
      <c r="E11" s="94" t="s">
        <v>51</v>
      </c>
      <c r="F11" s="95">
        <v>30</v>
      </c>
      <c r="G11" s="92">
        <v>0.0625</v>
      </c>
      <c r="H11" s="96"/>
      <c r="I11" s="92"/>
      <c r="J11" s="95"/>
      <c r="K11" s="97"/>
      <c r="L11" s="94" t="s">
        <v>53</v>
      </c>
    </row>
    <row r="12" spans="1:12" ht="13.5">
      <c r="A12" s="91"/>
      <c r="B12" s="92">
        <f>C11</f>
        <v>0.10416666666666666</v>
      </c>
      <c r="C12" s="92">
        <f>B12+G12</f>
        <v>0.14583333333333331</v>
      </c>
      <c r="D12" s="93"/>
      <c r="E12" s="94" t="s">
        <v>52</v>
      </c>
      <c r="F12" s="95">
        <v>14</v>
      </c>
      <c r="G12" s="92">
        <v>0.041666666666666664</v>
      </c>
      <c r="H12" s="96"/>
      <c r="I12" s="92"/>
      <c r="J12" s="95"/>
      <c r="K12" s="97">
        <v>30</v>
      </c>
      <c r="L12" s="94" t="s">
        <v>54</v>
      </c>
    </row>
    <row r="13" spans="1:12" ht="13.5">
      <c r="A13" s="98"/>
      <c r="B13" s="99">
        <f>C12</f>
        <v>0.14583333333333331</v>
      </c>
      <c r="C13" s="99">
        <f>B13+G13</f>
        <v>0.18749999999999997</v>
      </c>
      <c r="D13" s="100">
        <v>0.041666666666666664</v>
      </c>
      <c r="E13" s="101" t="s">
        <v>48</v>
      </c>
      <c r="F13" s="102">
        <v>30</v>
      </c>
      <c r="G13" s="99">
        <v>0.041666666666666664</v>
      </c>
      <c r="H13" s="103" t="s">
        <v>55</v>
      </c>
      <c r="I13" s="99" t="s">
        <v>77</v>
      </c>
      <c r="J13" s="102" t="s">
        <v>22</v>
      </c>
      <c r="K13" s="112">
        <v>58</v>
      </c>
      <c r="L13" s="101"/>
    </row>
    <row r="14" spans="1:12" ht="13.5">
      <c r="A14" s="64">
        <f>A10+1</f>
        <v>39686</v>
      </c>
      <c r="B14" s="65">
        <v>0.375</v>
      </c>
      <c r="C14" s="65">
        <f>B14+G14</f>
        <v>0.4583333333333333</v>
      </c>
      <c r="D14" s="66">
        <v>0.041666666666666664</v>
      </c>
      <c r="E14" s="67" t="s">
        <v>26</v>
      </c>
      <c r="F14" s="68">
        <v>50</v>
      </c>
      <c r="G14" s="65">
        <v>0.08333333333333333</v>
      </c>
      <c r="H14" s="69"/>
      <c r="I14" s="68"/>
      <c r="J14" s="104"/>
      <c r="K14" s="70"/>
      <c r="L14" s="67" t="s">
        <v>76</v>
      </c>
    </row>
    <row r="15" spans="1:12" ht="13.5">
      <c r="A15" s="71"/>
      <c r="B15" s="72"/>
      <c r="C15" s="72"/>
      <c r="D15" s="73"/>
      <c r="E15" s="74" t="s">
        <v>64</v>
      </c>
      <c r="F15" s="75"/>
      <c r="G15" s="72"/>
      <c r="H15" s="76"/>
      <c r="I15" s="75"/>
      <c r="J15" s="105"/>
      <c r="K15" s="77"/>
      <c r="L15" s="74"/>
    </row>
    <row r="16" spans="1:12" ht="13.5">
      <c r="A16" s="71"/>
      <c r="B16" s="72"/>
      <c r="C16" s="72"/>
      <c r="D16" s="73"/>
      <c r="E16" s="74" t="s">
        <v>65</v>
      </c>
      <c r="F16" s="75"/>
      <c r="G16" s="72"/>
      <c r="H16" s="76"/>
      <c r="I16" s="75"/>
      <c r="J16" s="105"/>
      <c r="K16" s="77">
        <v>25</v>
      </c>
      <c r="L16" s="74"/>
    </row>
    <row r="17" spans="1:12" ht="13.5">
      <c r="A17" s="71"/>
      <c r="B17" s="72">
        <v>0.16666666666666666</v>
      </c>
      <c r="C17" s="72">
        <f>B17+G17</f>
        <v>0.1875</v>
      </c>
      <c r="D17" s="73">
        <v>0.041666666666666664</v>
      </c>
      <c r="E17" s="74" t="s">
        <v>30</v>
      </c>
      <c r="F17" s="75">
        <v>18</v>
      </c>
      <c r="G17" s="72">
        <v>0.020833333333333332</v>
      </c>
      <c r="H17" s="76"/>
      <c r="I17" s="72"/>
      <c r="J17" s="75" t="s">
        <v>68</v>
      </c>
      <c r="K17" s="121"/>
      <c r="L17" s="74" t="s">
        <v>71</v>
      </c>
    </row>
    <row r="18" spans="1:12" ht="13.5">
      <c r="A18" s="78"/>
      <c r="B18" s="79">
        <v>0.1875</v>
      </c>
      <c r="C18" s="79">
        <f>B18+G18</f>
        <v>0.2916666666666667</v>
      </c>
      <c r="D18" s="80"/>
      <c r="E18" s="81" t="s">
        <v>90</v>
      </c>
      <c r="F18" s="82">
        <v>76</v>
      </c>
      <c r="G18" s="79">
        <v>0.10416666666666667</v>
      </c>
      <c r="H18" s="83"/>
      <c r="I18" s="79"/>
      <c r="J18" s="82"/>
      <c r="K18" s="112">
        <v>230</v>
      </c>
      <c r="L18" s="81"/>
    </row>
    <row r="19" spans="1:12" ht="13.5">
      <c r="A19" s="84">
        <f>A14+1</f>
        <v>39687</v>
      </c>
      <c r="B19" s="85">
        <v>0.3645833333333333</v>
      </c>
      <c r="C19" s="85">
        <f>B19+G19</f>
        <v>0.3958333333333333</v>
      </c>
      <c r="D19" s="86">
        <v>0.041666666666666664</v>
      </c>
      <c r="E19" s="87" t="s">
        <v>91</v>
      </c>
      <c r="F19" s="88">
        <v>17</v>
      </c>
      <c r="G19" s="85">
        <v>0.03125</v>
      </c>
      <c r="H19" s="89"/>
      <c r="I19" s="85"/>
      <c r="J19" s="88"/>
      <c r="K19" s="90">
        <v>30</v>
      </c>
      <c r="L19" s="87"/>
    </row>
    <row r="20" spans="1:12" ht="13.5">
      <c r="A20" s="91"/>
      <c r="B20" s="92"/>
      <c r="C20" s="92"/>
      <c r="D20" s="93">
        <v>0.041666666666666664</v>
      </c>
      <c r="E20" s="94" t="s">
        <v>28</v>
      </c>
      <c r="F20" s="95"/>
      <c r="G20" s="92"/>
      <c r="H20" s="96"/>
      <c r="I20" s="92"/>
      <c r="J20" s="95"/>
      <c r="K20" s="97"/>
      <c r="L20" s="94"/>
    </row>
    <row r="21" spans="1:12" ht="13.5">
      <c r="A21" s="91"/>
      <c r="B21" s="95"/>
      <c r="C21" s="95"/>
      <c r="D21" s="93">
        <v>0.041666666666666664</v>
      </c>
      <c r="E21" s="94" t="s">
        <v>29</v>
      </c>
      <c r="F21" s="95"/>
      <c r="G21" s="95"/>
      <c r="H21" s="94"/>
      <c r="I21" s="95"/>
      <c r="J21" s="95"/>
      <c r="K21" s="97"/>
      <c r="L21" s="94"/>
    </row>
    <row r="22" spans="1:12" ht="13.5">
      <c r="A22" s="91"/>
      <c r="B22" s="92"/>
      <c r="C22" s="92"/>
      <c r="D22" s="93">
        <v>0.041666666666666664</v>
      </c>
      <c r="E22" s="94" t="s">
        <v>73</v>
      </c>
      <c r="F22" s="95"/>
      <c r="G22" s="92"/>
      <c r="H22" s="96"/>
      <c r="I22" s="92"/>
      <c r="J22" s="95"/>
      <c r="K22" s="97"/>
      <c r="L22" s="94" t="s">
        <v>74</v>
      </c>
    </row>
    <row r="23" spans="1:12" ht="13.5">
      <c r="A23" s="98"/>
      <c r="B23" s="99">
        <v>0.041666666666666664</v>
      </c>
      <c r="C23" s="99">
        <f>B23+G23</f>
        <v>0.25</v>
      </c>
      <c r="D23" s="100"/>
      <c r="E23" s="101" t="s">
        <v>23</v>
      </c>
      <c r="F23" s="102">
        <v>130</v>
      </c>
      <c r="G23" s="99">
        <v>0.20833333333333334</v>
      </c>
      <c r="H23" s="103" t="s">
        <v>45</v>
      </c>
      <c r="I23" s="99" t="s">
        <v>77</v>
      </c>
      <c r="J23" s="102" t="s">
        <v>68</v>
      </c>
      <c r="K23" s="112">
        <v>20</v>
      </c>
      <c r="L23" s="101"/>
    </row>
    <row r="24" spans="1:12" ht="13.5">
      <c r="A24" s="64">
        <f>A19+1</f>
        <v>39688</v>
      </c>
      <c r="B24" s="65">
        <v>0.3333333333333333</v>
      </c>
      <c r="C24" s="65">
        <v>0.4166666666666667</v>
      </c>
      <c r="D24" s="66"/>
      <c r="E24" s="67" t="s">
        <v>67</v>
      </c>
      <c r="F24" s="68"/>
      <c r="G24" s="65"/>
      <c r="H24" s="67"/>
      <c r="I24" s="68"/>
      <c r="J24" s="68"/>
      <c r="K24" s="70">
        <v>30</v>
      </c>
      <c r="L24" s="67" t="s">
        <v>72</v>
      </c>
    </row>
    <row r="25" spans="1:12" ht="13.5">
      <c r="A25" s="71"/>
      <c r="B25" s="72">
        <f>C24</f>
        <v>0.4166666666666667</v>
      </c>
      <c r="C25" s="72">
        <f>B25+G25</f>
        <v>0.7291666666666667</v>
      </c>
      <c r="D25" s="73"/>
      <c r="E25" s="74" t="s">
        <v>89</v>
      </c>
      <c r="F25" s="75">
        <v>403</v>
      </c>
      <c r="G25" s="72">
        <v>0.3125</v>
      </c>
      <c r="H25" s="74"/>
      <c r="I25" s="75"/>
      <c r="J25" s="75"/>
      <c r="K25" s="77"/>
      <c r="L25" s="74"/>
    </row>
    <row r="26" spans="1:12" ht="13.5">
      <c r="A26" s="78"/>
      <c r="B26" s="79">
        <v>0.7708333333333334</v>
      </c>
      <c r="C26" s="79">
        <f>B26+G26</f>
        <v>0.8541666666666667</v>
      </c>
      <c r="D26" s="80">
        <v>0.041666666666666664</v>
      </c>
      <c r="E26" s="81" t="s">
        <v>3</v>
      </c>
      <c r="F26" s="82">
        <v>109</v>
      </c>
      <c r="G26" s="79">
        <v>0.08333333333333333</v>
      </c>
      <c r="H26" s="81"/>
      <c r="I26" s="82"/>
      <c r="J26" s="82" t="s">
        <v>69</v>
      </c>
      <c r="K26" s="106"/>
      <c r="L26" s="81"/>
    </row>
    <row r="27" spans="1:12" ht="13.5">
      <c r="A27" s="57">
        <f>A24+1</f>
        <v>39689</v>
      </c>
      <c r="B27" s="61"/>
      <c r="C27" s="61"/>
      <c r="D27" s="59">
        <v>0.041666666666666664</v>
      </c>
      <c r="E27" s="60" t="s">
        <v>6</v>
      </c>
      <c r="F27" s="61"/>
      <c r="G27" s="61"/>
      <c r="H27" s="62"/>
      <c r="I27" s="58"/>
      <c r="J27" s="61" t="s">
        <v>69</v>
      </c>
      <c r="K27" s="63">
        <v>30</v>
      </c>
      <c r="L27" s="60"/>
    </row>
    <row r="28" spans="1:12" ht="13.5">
      <c r="A28" s="50">
        <f>A27+1</f>
        <v>39690</v>
      </c>
      <c r="B28" s="54"/>
      <c r="C28" s="54"/>
      <c r="D28" s="52"/>
      <c r="E28" s="53" t="s">
        <v>75</v>
      </c>
      <c r="F28" s="54"/>
      <c r="G28" s="54"/>
      <c r="H28" s="55"/>
      <c r="I28" s="51"/>
      <c r="J28" s="54" t="s">
        <v>69</v>
      </c>
      <c r="K28" s="56">
        <v>30</v>
      </c>
      <c r="L28" s="53"/>
    </row>
    <row r="29" spans="1:12" ht="13.5">
      <c r="A29" s="57">
        <f>A28+1</f>
        <v>39691</v>
      </c>
      <c r="B29" s="58"/>
      <c r="C29" s="58"/>
      <c r="D29" s="59"/>
      <c r="E29" s="60" t="s">
        <v>6</v>
      </c>
      <c r="F29" s="61"/>
      <c r="G29" s="58"/>
      <c r="H29" s="60"/>
      <c r="I29" s="61"/>
      <c r="J29" s="61" t="s">
        <v>69</v>
      </c>
      <c r="K29" s="63">
        <v>30</v>
      </c>
      <c r="L29" s="60"/>
    </row>
    <row r="30" spans="1:12" ht="13.5">
      <c r="A30" s="50">
        <f>A29+1</f>
        <v>39692</v>
      </c>
      <c r="B30" s="51">
        <v>0.375</v>
      </c>
      <c r="C30" s="51">
        <f>B30+G30+D30</f>
        <v>0.8124999999999999</v>
      </c>
      <c r="D30" s="52">
        <v>0.041666666666666664</v>
      </c>
      <c r="E30" s="53" t="s">
        <v>24</v>
      </c>
      <c r="F30" s="54">
        <v>551</v>
      </c>
      <c r="G30" s="51">
        <v>0.3958333333333333</v>
      </c>
      <c r="H30" s="53"/>
      <c r="I30" s="54"/>
      <c r="J30" s="54" t="s">
        <v>70</v>
      </c>
      <c r="K30" s="56">
        <v>30</v>
      </c>
      <c r="L30" s="53"/>
    </row>
    <row r="31" spans="1:12" ht="15">
      <c r="A31" s="107"/>
      <c r="B31" s="108"/>
      <c r="C31" s="108"/>
      <c r="D31" s="109"/>
      <c r="E31" s="114" t="s">
        <v>82</v>
      </c>
      <c r="F31" s="108">
        <f>SUM(F3:F30)</f>
        <v>2464</v>
      </c>
      <c r="G31" s="108"/>
      <c r="H31" s="110"/>
      <c r="I31" s="108"/>
      <c r="J31" s="108"/>
      <c r="K31" s="113"/>
      <c r="L31" s="110" t="s">
        <v>78</v>
      </c>
    </row>
    <row r="32" spans="1:12" ht="15">
      <c r="A32" s="107"/>
      <c r="B32" s="108"/>
      <c r="C32" s="108"/>
      <c r="D32" s="109"/>
      <c r="E32" s="114" t="s">
        <v>83</v>
      </c>
      <c r="F32" s="108">
        <v>148</v>
      </c>
      <c r="G32" s="108"/>
      <c r="H32" s="110"/>
      <c r="I32" s="108"/>
      <c r="J32" s="108"/>
      <c r="K32" s="111"/>
      <c r="L32" s="110"/>
    </row>
    <row r="33" spans="1:12" ht="15">
      <c r="A33" s="107"/>
      <c r="B33" s="108"/>
      <c r="C33" s="108"/>
      <c r="D33" s="109"/>
      <c r="E33" s="118" t="s">
        <v>84</v>
      </c>
      <c r="F33" s="117">
        <f>F32*4.25</f>
        <v>629</v>
      </c>
      <c r="G33" s="111"/>
      <c r="H33" s="110"/>
      <c r="I33" s="108"/>
      <c r="J33" s="114" t="s">
        <v>86</v>
      </c>
      <c r="K33" s="117">
        <f>SUM(K3:K32)</f>
        <v>1000</v>
      </c>
      <c r="L33" s="110"/>
    </row>
    <row r="34" spans="1:12" ht="15">
      <c r="A34" s="107"/>
      <c r="B34" s="108"/>
      <c r="C34" s="108"/>
      <c r="D34" s="109"/>
      <c r="E34" s="114"/>
      <c r="F34" s="108"/>
      <c r="G34" s="108"/>
      <c r="H34" s="110"/>
      <c r="I34" s="108"/>
      <c r="J34" s="108"/>
      <c r="K34" s="111"/>
      <c r="L34" s="110"/>
    </row>
    <row r="35" spans="1:12" ht="36" customHeight="1">
      <c r="A35" s="107"/>
      <c r="B35" s="108"/>
      <c r="C35" s="108"/>
      <c r="D35" s="109"/>
      <c r="E35" s="110"/>
      <c r="F35" s="108"/>
      <c r="G35" s="108"/>
      <c r="H35" s="110"/>
      <c r="I35" s="115" t="s">
        <v>79</v>
      </c>
      <c r="J35" s="116" t="s">
        <v>85</v>
      </c>
      <c r="K35" s="115" t="s">
        <v>80</v>
      </c>
      <c r="L35" s="110"/>
    </row>
    <row r="36" spans="1:12" ht="15">
      <c r="A36" s="107"/>
      <c r="B36" s="108"/>
      <c r="C36" s="108"/>
      <c r="D36" s="109"/>
      <c r="E36" s="110"/>
      <c r="F36" s="108"/>
      <c r="G36" s="108"/>
      <c r="H36" s="114" t="s">
        <v>87</v>
      </c>
      <c r="I36" s="117">
        <f>K33+F33</f>
        <v>1629</v>
      </c>
      <c r="J36" s="117">
        <f>K23+K13+K9</f>
        <v>194</v>
      </c>
      <c r="K36" s="117">
        <f>I36-J36</f>
        <v>1435</v>
      </c>
      <c r="L36" s="110"/>
    </row>
  </sheetData>
  <hyperlinks>
    <hyperlink ref="L4" r:id="rId1" display="http://www.rockcreekresort.com/default.asp"/>
    <hyperlink ref="L10" r:id="rId2" display="http://www.wildwestrafting.com/"/>
  </hyperlinks>
  <printOptions/>
  <pageMargins left="0.5" right="0.5" top="0.75" bottom="0.75" header="0.5" footer="0.5"/>
  <pageSetup fitToHeight="1" fitToWidth="1" horizontalDpi="600" verticalDpi="600" orientation="landscape" scale="78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26" sqref="E26"/>
    </sheetView>
  </sheetViews>
  <sheetFormatPr defaultColWidth="9.140625" defaultRowHeight="12.75"/>
  <cols>
    <col min="1" max="1" width="26.140625" style="6" bestFit="1" customWidth="1"/>
    <col min="2" max="2" width="10.140625" style="7" customWidth="1"/>
    <col min="3" max="3" width="9.140625" style="7" customWidth="1"/>
    <col min="4" max="4" width="0" style="8" hidden="1" customWidth="1"/>
    <col min="5" max="5" width="34.00390625" style="5" bestFit="1" customWidth="1"/>
    <col min="6" max="7" width="9.140625" style="5" customWidth="1"/>
    <col min="8" max="8" width="19.28125" style="5" bestFit="1" customWidth="1"/>
    <col min="9" max="9" width="9.140625" style="7" customWidth="1"/>
    <col min="10" max="10" width="9.140625" style="9" customWidth="1"/>
    <col min="11" max="11" width="37.7109375" style="5" bestFit="1" customWidth="1"/>
    <col min="12" max="16384" width="9.140625" style="5" customWidth="1"/>
  </cols>
  <sheetData>
    <row r="1" spans="1:10" s="4" customFormat="1" ht="12.75">
      <c r="A1" s="11" t="s">
        <v>32</v>
      </c>
      <c r="B1" s="4" t="s">
        <v>0</v>
      </c>
      <c r="C1" s="4" t="s">
        <v>1</v>
      </c>
      <c r="D1" s="12"/>
      <c r="E1" s="4" t="s">
        <v>2</v>
      </c>
      <c r="F1" s="4" t="s">
        <v>17</v>
      </c>
      <c r="G1" s="4" t="s">
        <v>18</v>
      </c>
      <c r="H1" s="4" t="s">
        <v>33</v>
      </c>
      <c r="I1" s="4" t="s">
        <v>34</v>
      </c>
      <c r="J1" s="13" t="s">
        <v>35</v>
      </c>
    </row>
    <row r="2" spans="1:10" ht="12.75">
      <c r="A2" s="14">
        <v>39682</v>
      </c>
      <c r="B2" s="15">
        <v>0.1875</v>
      </c>
      <c r="C2" s="15">
        <f aca="true" t="shared" si="0" ref="C2:C7">B2+G2</f>
        <v>0.39583333333333337</v>
      </c>
      <c r="D2" s="16">
        <v>0.041666666666666664</v>
      </c>
      <c r="E2" s="17" t="s">
        <v>38</v>
      </c>
      <c r="F2" s="17">
        <v>336</v>
      </c>
      <c r="G2" s="18">
        <v>0.20833333333333334</v>
      </c>
      <c r="H2" s="18" t="s">
        <v>36</v>
      </c>
      <c r="I2" s="19" t="s">
        <v>19</v>
      </c>
      <c r="J2" s="20">
        <v>69</v>
      </c>
    </row>
    <row r="3" spans="1:11" ht="12.75">
      <c r="A3" s="14">
        <f>A2+1</f>
        <v>39683</v>
      </c>
      <c r="B3" s="15">
        <v>0.375</v>
      </c>
      <c r="C3" s="15">
        <f>B3+G3-D3</f>
        <v>0.6666666666666666</v>
      </c>
      <c r="D3" s="16">
        <v>0.041666666666666664</v>
      </c>
      <c r="E3" s="17" t="s">
        <v>41</v>
      </c>
      <c r="F3" s="17">
        <v>573</v>
      </c>
      <c r="G3" s="18">
        <v>0.3333333333333333</v>
      </c>
      <c r="H3" s="18" t="s">
        <v>40</v>
      </c>
      <c r="I3" s="19" t="s">
        <v>20</v>
      </c>
      <c r="J3" s="20">
        <v>130</v>
      </c>
      <c r="K3" s="5" t="s">
        <v>39</v>
      </c>
    </row>
    <row r="4" spans="1:11" ht="12.75">
      <c r="A4" s="21">
        <f>A3+1</f>
        <v>39684</v>
      </c>
      <c r="B4" s="22">
        <v>0.375</v>
      </c>
      <c r="C4" s="22">
        <f t="shared" si="0"/>
        <v>0.5</v>
      </c>
      <c r="D4" s="23">
        <v>0.041666666666666664</v>
      </c>
      <c r="E4" s="24" t="s">
        <v>21</v>
      </c>
      <c r="F4" s="24">
        <v>99</v>
      </c>
      <c r="G4" s="25">
        <v>0.125</v>
      </c>
      <c r="H4" s="25"/>
      <c r="I4" s="26"/>
      <c r="J4" s="27"/>
      <c r="K4" s="5" t="s">
        <v>42</v>
      </c>
    </row>
    <row r="5" spans="1:10" ht="12.75">
      <c r="A5" s="28"/>
      <c r="B5" s="29">
        <v>0.08333333333333333</v>
      </c>
      <c r="C5" s="29">
        <f t="shared" si="0"/>
        <v>0.125</v>
      </c>
      <c r="D5" s="30">
        <v>0.041666666666666664</v>
      </c>
      <c r="E5" s="31" t="s">
        <v>43</v>
      </c>
      <c r="F5" s="31">
        <v>20</v>
      </c>
      <c r="G5" s="32">
        <v>0.041666666666666664</v>
      </c>
      <c r="H5" s="32"/>
      <c r="I5" s="33"/>
      <c r="J5" s="34"/>
    </row>
    <row r="6" spans="1:10" ht="12.75">
      <c r="A6" s="35"/>
      <c r="B6" s="36">
        <v>0.25</v>
      </c>
      <c r="C6" s="36">
        <f t="shared" si="0"/>
        <v>0.3125</v>
      </c>
      <c r="D6" s="37">
        <v>0.041666666666666664</v>
      </c>
      <c r="E6" s="38" t="s">
        <v>25</v>
      </c>
      <c r="F6" s="38">
        <v>65</v>
      </c>
      <c r="G6" s="39">
        <v>0.0625</v>
      </c>
      <c r="H6" s="39" t="s">
        <v>37</v>
      </c>
      <c r="I6" s="40" t="s">
        <v>22</v>
      </c>
      <c r="J6" s="41">
        <v>45</v>
      </c>
    </row>
    <row r="7" spans="1:10" ht="12.75">
      <c r="A7" s="21">
        <f>A4+1</f>
        <v>39685</v>
      </c>
      <c r="B7" s="22">
        <v>0.375</v>
      </c>
      <c r="C7" s="22">
        <f t="shared" si="0"/>
        <v>0.4583333333333333</v>
      </c>
      <c r="D7" s="23">
        <v>0.041666666666666664</v>
      </c>
      <c r="E7" s="24" t="s">
        <v>26</v>
      </c>
      <c r="F7" s="24">
        <v>50</v>
      </c>
      <c r="G7" s="25">
        <v>0.08333333333333333</v>
      </c>
      <c r="H7" s="25"/>
      <c r="I7" s="26"/>
      <c r="J7" s="27"/>
    </row>
    <row r="8" spans="1:10" ht="12.75">
      <c r="A8" s="35"/>
      <c r="B8" s="36">
        <f>C8-G8</f>
        <v>0.22916666666666666</v>
      </c>
      <c r="C8" s="36">
        <v>0.25</v>
      </c>
      <c r="D8" s="37">
        <v>0.041666666666666664</v>
      </c>
      <c r="E8" s="38" t="s">
        <v>30</v>
      </c>
      <c r="F8" s="38">
        <v>18</v>
      </c>
      <c r="G8" s="39">
        <v>0.020833333333333332</v>
      </c>
      <c r="H8" s="39" t="s">
        <v>31</v>
      </c>
      <c r="I8" s="40"/>
      <c r="J8" s="41">
        <v>20</v>
      </c>
    </row>
    <row r="9" spans="1:10" ht="12.75">
      <c r="A9" s="21">
        <f>A7+1</f>
        <v>39686</v>
      </c>
      <c r="B9" s="22">
        <v>0.375</v>
      </c>
      <c r="C9" s="22">
        <f>B9+G9</f>
        <v>0.4583333333333333</v>
      </c>
      <c r="D9" s="23">
        <v>0.041666666666666664</v>
      </c>
      <c r="E9" s="24" t="s">
        <v>23</v>
      </c>
      <c r="F9" s="24">
        <v>35</v>
      </c>
      <c r="G9" s="25">
        <v>0.08333333333333333</v>
      </c>
      <c r="H9" s="24"/>
      <c r="I9" s="26"/>
      <c r="J9" s="27"/>
    </row>
    <row r="10" spans="1:10" ht="12.75">
      <c r="A10" s="28"/>
      <c r="B10" s="29">
        <v>0.08333333333333333</v>
      </c>
      <c r="C10" s="29">
        <f>B10+G10</f>
        <v>0.125</v>
      </c>
      <c r="D10" s="30">
        <v>0.041666666666666664</v>
      </c>
      <c r="E10" s="31" t="s">
        <v>44</v>
      </c>
      <c r="F10" s="31">
        <v>12</v>
      </c>
      <c r="G10" s="32">
        <v>0.041666666666666664</v>
      </c>
      <c r="H10" s="32"/>
      <c r="I10" s="33"/>
      <c r="J10" s="34"/>
    </row>
    <row r="11" spans="1:10" ht="12.75">
      <c r="A11" s="35"/>
      <c r="B11" s="36">
        <v>0.25</v>
      </c>
      <c r="C11" s="36">
        <f>B11+G11</f>
        <v>0.2916666666666667</v>
      </c>
      <c r="D11" s="37">
        <v>0.041666666666666664</v>
      </c>
      <c r="E11" s="38" t="s">
        <v>23</v>
      </c>
      <c r="F11" s="38">
        <v>12</v>
      </c>
      <c r="G11" s="39">
        <v>0.041666666666666664</v>
      </c>
      <c r="H11" s="39" t="s">
        <v>45</v>
      </c>
      <c r="I11" s="40"/>
      <c r="J11" s="41">
        <v>20</v>
      </c>
    </row>
    <row r="12" spans="1:10" ht="12.75">
      <c r="A12" s="14">
        <f>A9+1</f>
        <v>39687</v>
      </c>
      <c r="B12" s="15">
        <v>0.375</v>
      </c>
      <c r="C12" s="15">
        <f>B12+G12</f>
        <v>0.7916666666666667</v>
      </c>
      <c r="D12" s="16">
        <v>0.041666666666666664</v>
      </c>
      <c r="E12" s="17" t="s">
        <v>3</v>
      </c>
      <c r="F12" s="17">
        <v>483</v>
      </c>
      <c r="G12" s="18">
        <v>0.4166666666666667</v>
      </c>
      <c r="H12" s="17"/>
      <c r="I12" s="19"/>
      <c r="J12" s="20"/>
    </row>
    <row r="13" spans="1:10" ht="12.75">
      <c r="A13" s="14">
        <f>A12+1</f>
        <v>39688</v>
      </c>
      <c r="B13" s="19"/>
      <c r="C13" s="19"/>
      <c r="D13" s="16">
        <v>0.041666666666666664</v>
      </c>
      <c r="E13" s="17" t="s">
        <v>6</v>
      </c>
      <c r="F13" s="17"/>
      <c r="G13" s="17"/>
      <c r="H13" s="18"/>
      <c r="I13" s="19"/>
      <c r="J13" s="20"/>
    </row>
    <row r="14" spans="1:10" ht="12.75">
      <c r="A14" s="14">
        <f>A13+1</f>
        <v>39689</v>
      </c>
      <c r="B14" s="19"/>
      <c r="C14" s="19"/>
      <c r="D14" s="16">
        <v>0.041666666666666664</v>
      </c>
      <c r="E14" s="17" t="s">
        <v>6</v>
      </c>
      <c r="F14" s="17"/>
      <c r="G14" s="17"/>
      <c r="H14" s="17"/>
      <c r="I14" s="19"/>
      <c r="J14" s="20"/>
    </row>
    <row r="15" spans="1:10" ht="12.75">
      <c r="A15" s="14">
        <f>A14+1</f>
        <v>39690</v>
      </c>
      <c r="B15" s="19"/>
      <c r="C15" s="19"/>
      <c r="D15" s="16">
        <v>0.041666666666666664</v>
      </c>
      <c r="E15" s="17" t="s">
        <v>6</v>
      </c>
      <c r="F15" s="17"/>
      <c r="G15" s="17"/>
      <c r="H15" s="17"/>
      <c r="I15" s="19"/>
      <c r="J15" s="20"/>
    </row>
    <row r="16" spans="1:10" ht="12.75">
      <c r="A16" s="14">
        <f>A15+1</f>
        <v>39691</v>
      </c>
      <c r="B16" s="15"/>
      <c r="C16" s="15"/>
      <c r="D16" s="16"/>
      <c r="E16" s="17" t="s">
        <v>6</v>
      </c>
      <c r="F16" s="17"/>
      <c r="G16" s="18"/>
      <c r="H16" s="18"/>
      <c r="I16" s="19"/>
      <c r="J16" s="20"/>
    </row>
    <row r="17" spans="1:10" ht="12.75">
      <c r="A17" s="14">
        <f>A16+1</f>
        <v>39692</v>
      </c>
      <c r="B17" s="15">
        <v>0.375</v>
      </c>
      <c r="C17" s="15">
        <f>B17+G17-D17</f>
        <v>0.7291666666666666</v>
      </c>
      <c r="D17" s="16">
        <v>0.041666666666666664</v>
      </c>
      <c r="E17" s="17" t="s">
        <v>24</v>
      </c>
      <c r="F17" s="17">
        <v>550</v>
      </c>
      <c r="G17" s="18">
        <v>0.3958333333333333</v>
      </c>
      <c r="H17" s="18"/>
      <c r="I17" s="19"/>
      <c r="J17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36" sqref="C36"/>
    </sheetView>
  </sheetViews>
  <sheetFormatPr defaultColWidth="9.140625" defaultRowHeight="12.75"/>
  <cols>
    <col min="1" max="1" width="29.28125" style="3" bestFit="1" customWidth="1"/>
    <col min="4" max="4" width="0" style="0" hidden="1" customWidth="1"/>
    <col min="5" max="5" width="34.28125" style="0" customWidth="1"/>
  </cols>
  <sheetData>
    <row r="1" spans="2:5" ht="12.75">
      <c r="B1" t="s">
        <v>0</v>
      </c>
      <c r="C1" t="s">
        <v>1</v>
      </c>
      <c r="D1" t="s">
        <v>10</v>
      </c>
      <c r="E1" t="s">
        <v>2</v>
      </c>
    </row>
    <row r="2" spans="1:7" ht="12.75">
      <c r="A2" s="3">
        <v>39682</v>
      </c>
      <c r="B2" s="1">
        <v>0.1875</v>
      </c>
      <c r="C2" s="1">
        <f>B2+G2</f>
        <v>0.39583333333333337</v>
      </c>
      <c r="D2" s="1"/>
      <c r="E2" t="s">
        <v>8</v>
      </c>
      <c r="F2">
        <v>282</v>
      </c>
      <c r="G2" s="1">
        <v>0.20833333333333334</v>
      </c>
    </row>
    <row r="3" spans="1:7" ht="12.75">
      <c r="A3" s="3">
        <v>39683</v>
      </c>
      <c r="B3" s="1">
        <v>0.4166666666666667</v>
      </c>
      <c r="C3" s="1">
        <v>0.052083333333333336</v>
      </c>
      <c r="D3" s="1">
        <v>0.041666666666666664</v>
      </c>
      <c r="E3" t="s">
        <v>3</v>
      </c>
      <c r="F3">
        <v>277</v>
      </c>
      <c r="G3" s="1">
        <v>0.17708333333333334</v>
      </c>
    </row>
    <row r="4" spans="1:5" ht="12.75">
      <c r="A4" s="3">
        <f aca="true" t="shared" si="0" ref="A4:A12">A3+1</f>
        <v>39684</v>
      </c>
      <c r="E4" t="s">
        <v>4</v>
      </c>
    </row>
    <row r="5" spans="1:8" ht="12.75">
      <c r="A5" s="3">
        <f t="shared" si="0"/>
        <v>39685</v>
      </c>
      <c r="B5" s="1">
        <v>0.3333333333333333</v>
      </c>
      <c r="C5" s="1">
        <v>0.20833333333333334</v>
      </c>
      <c r="D5" s="1"/>
      <c r="E5" t="s">
        <v>16</v>
      </c>
      <c r="F5">
        <v>430</v>
      </c>
      <c r="G5" s="1">
        <v>0.375</v>
      </c>
      <c r="H5" s="2"/>
    </row>
    <row r="6" spans="1:7" ht="12.75">
      <c r="A6" s="3">
        <f t="shared" si="0"/>
        <v>39686</v>
      </c>
      <c r="B6" s="1"/>
      <c r="C6" s="1"/>
      <c r="D6" s="1"/>
      <c r="E6" t="s">
        <v>5</v>
      </c>
      <c r="G6" s="1"/>
    </row>
    <row r="7" spans="1:8" ht="12.75">
      <c r="A7" s="3">
        <f t="shared" si="0"/>
        <v>39687</v>
      </c>
      <c r="E7" t="s">
        <v>13</v>
      </c>
      <c r="H7" t="s">
        <v>14</v>
      </c>
    </row>
    <row r="8" spans="1:5" ht="12.75">
      <c r="A8" s="3">
        <f t="shared" si="0"/>
        <v>39688</v>
      </c>
      <c r="E8" t="s">
        <v>5</v>
      </c>
    </row>
    <row r="9" spans="1:8" ht="12.75">
      <c r="A9" s="3">
        <f t="shared" si="0"/>
        <v>39689</v>
      </c>
      <c r="B9" s="1">
        <v>0.125</v>
      </c>
      <c r="C9" s="1">
        <f>B9+G9</f>
        <v>0.29166666666666663</v>
      </c>
      <c r="D9" s="1"/>
      <c r="E9" t="s">
        <v>15</v>
      </c>
      <c r="F9">
        <v>175</v>
      </c>
      <c r="G9" s="1">
        <v>0.16666666666666666</v>
      </c>
      <c r="H9" t="s">
        <v>11</v>
      </c>
    </row>
    <row r="10" spans="1:8" ht="12.75">
      <c r="A10" s="3">
        <f t="shared" si="0"/>
        <v>39690</v>
      </c>
      <c r="B10" s="1">
        <v>0.4166666666666667</v>
      </c>
      <c r="C10" s="1">
        <v>0.3125</v>
      </c>
      <c r="D10" s="1">
        <v>0.041666666666666664</v>
      </c>
      <c r="E10" t="s">
        <v>9</v>
      </c>
      <c r="F10">
        <v>610</v>
      </c>
      <c r="G10" s="1">
        <v>0.3541666666666667</v>
      </c>
      <c r="H10" t="s">
        <v>12</v>
      </c>
    </row>
    <row r="11" spans="1:7" ht="12.75">
      <c r="A11" s="3">
        <f t="shared" si="0"/>
        <v>39691</v>
      </c>
      <c r="B11" s="1">
        <v>0.3333333333333333</v>
      </c>
      <c r="C11" s="1">
        <v>0.22916666666666666</v>
      </c>
      <c r="D11" s="1"/>
      <c r="E11" t="s">
        <v>7</v>
      </c>
      <c r="F11">
        <v>550</v>
      </c>
      <c r="G11" s="1">
        <v>0.3541666666666667</v>
      </c>
    </row>
    <row r="12" ht="12.75">
      <c r="A12" s="3">
        <f t="shared" si="0"/>
        <v>39692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E72211</dc:creator>
  <cp:keywords/>
  <dc:description/>
  <cp:lastModifiedBy>e72211</cp:lastModifiedBy>
  <cp:lastPrinted>2008-08-18T18:42:10Z</cp:lastPrinted>
  <dcterms:created xsi:type="dcterms:W3CDTF">2008-03-18T18:26:23Z</dcterms:created>
  <dcterms:modified xsi:type="dcterms:W3CDTF">2008-08-18T18:55:09Z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